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defaultThemeVersion="124226"/>
  <mc:AlternateContent xmlns:mc="http://schemas.openxmlformats.org/markup-compatibility/2006">
    <mc:Choice Requires="x15">
      <x15ac:absPath xmlns:x15ac="http://schemas.microsoft.com/office/spreadsheetml/2010/11/ac" url="X:\IZSLUDINAJUMI\TRAKTORTEHN_TRANSPORTLIDZ_vaditaju_apmac\TRAKTORTEHNIKA\2023\32_2023_LIELAIS_TRAKTORI\Protokols_Nr_1\IZSLUDINAJUMA_DOKUMENTI_32_2023\"/>
    </mc:Choice>
  </mc:AlternateContent>
  <xr:revisionPtr revIDLastSave="0" documentId="13_ncr:1_{42FA5894-403F-4DE2-9B25-23534602E67C}" xr6:coauthVersionLast="36" xr6:coauthVersionMax="36" xr10:uidLastSave="{00000000-0000-0000-0000-000000000000}"/>
  <bookViews>
    <workbookView xWindow="0" yWindow="0" windowWidth="28800" windowHeight="12105" firstSheet="1" activeTab="1" xr2:uid="{00000000-000D-0000-FFFF-FFFF00000000}"/>
  </bookViews>
  <sheets>
    <sheet name="Traktehn_vad_progr" sheetId="4" state="hidden" r:id="rId1"/>
    <sheet name="Traktori pēc 1 vienības" sheetId="5" r:id="rId2"/>
  </sheets>
  <calcPr calcId="179021"/>
</workbook>
</file>

<file path=xl/calcChain.xml><?xml version="1.0" encoding="utf-8"?>
<calcChain xmlns="http://schemas.openxmlformats.org/spreadsheetml/2006/main">
  <c r="H12" i="5" l="1"/>
  <c r="I12" i="5" s="1"/>
  <c r="H11" i="5"/>
  <c r="I11" i="5" s="1"/>
  <c r="H10" i="5"/>
  <c r="I10" i="5" s="1"/>
  <c r="H9" i="5"/>
  <c r="I9" i="5" s="1"/>
  <c r="H8" i="5"/>
  <c r="I8" i="5" s="1"/>
  <c r="H7" i="5"/>
  <c r="I7" i="5" s="1"/>
  <c r="H14" i="4"/>
  <c r="P14" i="4" s="1"/>
  <c r="Q14" i="4" s="1"/>
  <c r="P13" i="4"/>
  <c r="Q13" i="4" s="1"/>
  <c r="H13" i="4"/>
  <c r="H12" i="4"/>
  <c r="P12" i="4" s="1"/>
  <c r="Q12" i="4" s="1"/>
  <c r="P11" i="4"/>
  <c r="Q11" i="4" s="1"/>
  <c r="H11" i="4"/>
  <c r="H10" i="4"/>
  <c r="P10" i="4" s="1"/>
  <c r="Q10" i="4" s="1"/>
  <c r="P9" i="4"/>
  <c r="Q9" i="4" s="1"/>
  <c r="H9" i="4"/>
  <c r="H8" i="4"/>
  <c r="P8" i="4" s="1"/>
  <c r="Q8" i="4" s="1"/>
  <c r="P7" i="4"/>
  <c r="Q7" i="4" s="1"/>
  <c r="H7" i="4"/>
</calcChain>
</file>

<file path=xl/sharedStrings.xml><?xml version="1.0" encoding="utf-8"?>
<sst xmlns="http://schemas.openxmlformats.org/spreadsheetml/2006/main" count="52" uniqueCount="35">
  <si>
    <t>Pirmās palīdzības kursa mācību stundu skaits</t>
  </si>
  <si>
    <t>Nr.p.k.</t>
  </si>
  <si>
    <t>Kopējais mācību stundu skaits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</si>
  <si>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</si>
  <si>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 xml:space="preserve">Traktortehnikas vadītāju apmācības izglītības programmu saraksts </t>
  </si>
  <si>
    <t xml:space="preserve">Teorētiskās apmācības stundu skaits </t>
  </si>
  <si>
    <t>8=3+4+5+6+7</t>
  </si>
  <si>
    <t xml:space="preserve">11K1 mod. - “TR1” (ar 1.pal.) kategorijas traktortehnikas “Traktori, lauksaimniecības pašgājējmašīnas, komunālās mašīnas, universālās pašgājējmašīnas, ekskavatori, iekrāvēji un speciālās pašgājējmašīnas ar pilnu masu līdz 7500 kilogramiem” </t>
  </si>
  <si>
    <t xml:space="preserve">11K mod. - “TR1” kategorijas traktortehnikas “Traktori, lauksaimniecības pašgājējmašīnas, komunālās mašīnas, universālās pašgājējmašīnas, ekskavatori, iekrāvēji un speciālās pašgājējmašīnas ar pilnu masu līdz 7500 kilogramiem” </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</si>
  <si>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</si>
  <si>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</si>
  <si>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</si>
  <si>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</si>
  <si>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</si>
  <si>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</si>
  <si>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Izglītības programmas numurs un nosaukums</t>
  </si>
  <si>
    <t>Teorijas eksāmena Izglītības iestādē stundu skaits</t>
  </si>
  <si>
    <t>Vadīšanas eksāmena Izglītības iestādē stundu skaits</t>
  </si>
  <si>
    <t xml:space="preserve">Praktiskās apmācības (braukšanas) stundu skaits </t>
  </si>
  <si>
    <t>12=9+10+11</t>
  </si>
  <si>
    <t>Apmācības izmaksas vienai personai par visu apmācību periodu izglītības iestādē*  EUR</t>
  </si>
  <si>
    <t>Kvalifikācijas eksāmenu un vadītāja apliecības izmaksas VTUA**  EUR</t>
  </si>
  <si>
    <t>Braukšanas mācību atļaujas izmaksas***  EUR</t>
  </si>
  <si>
    <t>*** Nodrošina, ja personai iepriekš nav iegūta neviena transportlīdzekļa vai traktortehnikas vadītāja apliecība. Par braukšanas mācību atļaujas faktiskajām izmaksām Izglītības iestāde iesniedz Aģentūrai izdevumus apliecinošu dokumentu kopijas un Aģentūra sedz faktiski veiktās izmaksas, par attiecīgo starpību samazinot attiecīgas izmaksas.</t>
  </si>
  <si>
    <t>Kupona bāzes vērtība (EUR)*</t>
  </si>
  <si>
    <t>Indeksācija %**</t>
  </si>
  <si>
    <t>Maksimālās kopējās Apmācību izmaksas vienai personai par visu apmācību periodu kopā ar indeksācijas % (EUR)</t>
  </si>
  <si>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VTUA</t>
    </r>
    <r>
      <rPr>
        <sz val="12"/>
        <rFont val="Times New Roman"/>
        <family val="1"/>
      </rPr>
      <t>. Izmaksās iekļauts: traktortehnikas vadītāju teorētiskais kvalifikācijas eksāmens - ceļu satiksmes noteikumos (persona ir atbrīvota no ceļu satiksmes noteikumu eksāmena kārtošanas, ja tai ir traktortehnikas vai C1, C kategorijas sauszemes transportlīdzekļa vadītāja tiesības (ar priekšzināšanām)) (10,11 EUR ar PVN) un teorētiskais kvalifikācijas eksāmens- traktortehnikas vipārējā uzbūvē un eksplutācijas pamatos)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r>
  </si>
  <si>
    <t>stundas likme EUR</t>
  </si>
  <si>
    <t>Starpība pret indeksētu kupona vērtību</t>
  </si>
  <si>
    <r>
      <t xml:space="preserve">* </t>
    </r>
    <r>
      <rPr>
        <i/>
        <sz val="12"/>
        <rFont val="Times New Roman"/>
        <family val="1"/>
      </rPr>
      <t>Apmācības izmaksās vienai personai par visu apmācību periodu izglītības iestādē</t>
    </r>
    <r>
      <rPr>
        <sz val="12"/>
        <rFont val="Times New Roman"/>
        <family val="1"/>
      </rPr>
      <t xml:space="preserve"> iekļautas arī izmaksas par veselības pārbaudi, pirmās palīdzības sniegšanas kursa nodrošināšanu (pēc nepieciešamības) un viena veida traktortehnikas nodrošināšanu praktiskās vadīšanas eksāmena kārtošanas laikā VTUA.</t>
    </r>
  </si>
  <si>
    <t>*Apmācību kupona vērtība</t>
  </si>
  <si>
    <t>Traktortehnikas vadītāju apmācības izglītības programmu saraksts</t>
  </si>
  <si>
    <r>
      <t xml:space="preserve">* 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2022. gada 31. augusta Rīkojums Nr. 15ESSF Par vienas vienības izmaksu metodikas "Vienības izmaksu standarta likmes aprēķina un piemērošanas metodika profesionālās un neformālās izglītības mācību programmas apguves un stipendijas izmaksām" apstiprināšanu  </t>
    </r>
    <r>
      <rPr>
        <b/>
        <u/>
        <sz val="14"/>
        <color theme="3" tint="-0.24991607409894101"/>
        <rFont val="Times New Roman"/>
        <family val="1"/>
        <charset val="186"/>
      </rPr>
      <t>https://www.esfondi.lv/vadlinijas--skaidrojumi</t>
    </r>
    <r>
      <rPr>
        <sz val="12"/>
        <rFont val="Times New Roman"/>
        <family val="1"/>
        <charset val="186"/>
      </rPr>
      <t xml:space="preserve">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r>
  </si>
  <si>
    <t>Izsludinājums Nr. 32/2023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</si>
</sst>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amily val="2"/>
      <charset val="186"/>
    </font>
    <font>
      <sz val="12"/>
      <name val="Times New Roman"/>
      <family val="1"/>
      <charset val="186"/>
    </font>
    <font>
      <b/>
      <sz val="12"/>
      <name val="Times New Roman"/>
      <family val="1"/>
      <charset val="186"/>
    </font>
    <font>
      <sz val="10"/>
      <name val="Times New Roman"/>
      <family val="1"/>
      <charset val="186"/>
    </font>
    <font>
      <sz val="13"/>
      <name val="Times New Roman"/>
      <family val="1"/>
      <charset val="186"/>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i/>
      <sz val="12"/>
      <name val="Times New Roman"/>
      <family val="1"/>
    </font>
    <font>
      <sz val="11"/>
      <color theme="1"/>
      <name val="Calibri"/>
      <family val="2"/>
      <charset val="186"/>
      <scheme val="minor"/>
    </font>
    <font>
      <sz val="12"/>
      <color theme="1"/>
      <name val="Times New Roman"/>
      <family val="1"/>
      <charset val="186"/>
    </font>
    <font>
      <b/>
      <sz val="12"/>
      <color theme="1"/>
      <name val="Times New Roman"/>
      <family val="1"/>
    </font>
    <font>
      <b/>
      <sz val="12"/>
      <color rgb="FF000000"/>
      <name val="Times New Roman"/>
      <family val="1"/>
    </font>
    <font>
      <sz val="12"/>
      <color rgb="FFFF0000"/>
      <name val="Times New Roman"/>
      <family val="1"/>
      <charset val="186"/>
    </font>
    <font>
      <b/>
      <sz val="12"/>
      <color rgb="FFFF0000"/>
      <name val="Times New Roman"/>
      <family val="1"/>
      <charset val="186"/>
    </font>
    <font>
      <b/>
      <u/>
      <sz val="14"/>
      <color theme="3" tint="-0.24991607409894101"/>
      <name val="Times New Roman"/>
      <family val="1"/>
      <charset val="186"/>
    </font>
    <font>
      <sz val="10"/>
      <name val="Arial"/>
      <family val="2"/>
      <charset val="186"/>
    </font>
    <font>
      <sz val="12"/>
      <name val="Times New Roman"/>
      <family val="1"/>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3743705557422"/>
        <bgColor indexed="64"/>
      </patternFill>
    </fill>
    <fill>
      <patternFill patternType="solid">
        <fgColor theme="0" tint="-0.24991607409894101"/>
        <bgColor indexed="64"/>
      </patternFill>
    </fill>
    <fill>
      <patternFill patternType="solid">
        <fgColor theme="0" tint="-0.3499252296517838"/>
        <bgColor indexed="64"/>
      </patternFill>
    </fill>
    <fill>
      <patternFill patternType="solid">
        <fgColor rgb="FFFFFF00"/>
        <bgColor indexed="64"/>
      </patternFill>
    </fill>
    <fill>
      <patternFill patternType="solid">
        <fgColor rgb="FF00B0F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1" fillId="0" borderId="0"/>
    <xf numFmtId="0" fontId="31" fillId="0" borderId="0"/>
    <xf numFmtId="0" fontId="24" fillId="0" borderId="0"/>
    <xf numFmtId="0" fontId="31" fillId="0" borderId="0"/>
    <xf numFmtId="0" fontId="31" fillId="23" borderId="7" applyNumberFormat="0" applyFont="0" applyAlignment="0" applyProtection="0"/>
    <xf numFmtId="0" fontId="31"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25">
    <xf numFmtId="0" fontId="0" fillId="0" borderId="0" xfId="0"/>
    <xf numFmtId="0" fontId="1" fillId="0" borderId="0" xfId="0" applyFont="1" applyFill="1"/>
    <xf numFmtId="0" fontId="1" fillId="0" borderId="0" xfId="0" applyFont="1" applyFill="1" applyAlignment="1">
      <alignment wrapText="1"/>
    </xf>
    <xf numFmtId="0" fontId="4" fillId="0" borderId="0" xfId="0" applyFont="1" applyAlignment="1">
      <alignment horizontal="right"/>
    </xf>
    <xf numFmtId="2" fontId="3" fillId="0" borderId="0" xfId="0" applyNumberFormat="1" applyFont="1" applyFill="1" applyAlignment="1"/>
    <xf numFmtId="2" fontId="3" fillId="0" borderId="0" xfId="0" applyNumberFormat="1" applyFont="1" applyFill="1" applyAlignment="1">
      <alignment horizontal="right" vertical="center" wrapText="1"/>
    </xf>
    <xf numFmtId="0" fontId="1" fillId="0" borderId="0" xfId="0" applyFont="1" applyFill="1" applyAlignment="1">
      <alignment horizontal="center"/>
    </xf>
    <xf numFmtId="0" fontId="1" fillId="24" borderId="0" xfId="0" applyFont="1" applyFill="1"/>
    <xf numFmtId="0" fontId="1" fillId="24" borderId="0" xfId="0" applyFont="1" applyFill="1" applyAlignment="1">
      <alignment wrapText="1"/>
    </xf>
    <xf numFmtId="2" fontId="1" fillId="0" borderId="0" xfId="0" applyNumberFormat="1" applyFont="1" applyFill="1" applyAlignment="1">
      <alignment horizontal="right" vertical="center" wrapText="1"/>
    </xf>
    <xf numFmtId="2" fontId="25" fillId="0" borderId="0" xfId="0" applyNumberFormat="1" applyFont="1" applyFill="1" applyAlignment="1">
      <alignment horizontal="right" vertical="center" wrapText="1"/>
    </xf>
    <xf numFmtId="2" fontId="1" fillId="0" borderId="0" xfId="0" applyNumberFormat="1"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25" fillId="25" borderId="10" xfId="0" applyFont="1" applyFill="1" applyBorder="1" applyAlignment="1" applyProtection="1">
      <alignment horizontal="left" vertical="center" wrapText="1"/>
    </xf>
    <xf numFmtId="0" fontId="25" fillId="25" borderId="10" xfId="0" applyFont="1" applyFill="1" applyBorder="1" applyAlignment="1" applyProtection="1">
      <alignment horizontal="center" vertical="center" wrapText="1"/>
    </xf>
    <xf numFmtId="0" fontId="26" fillId="25" borderId="10" xfId="38" applyFont="1" applyFill="1" applyBorder="1" applyAlignment="1">
      <alignment horizontal="center" vertical="center" wrapText="1"/>
    </xf>
    <xf numFmtId="2" fontId="26" fillId="25" borderId="10" xfId="38" applyNumberFormat="1" applyFont="1" applyFill="1" applyBorder="1" applyAlignment="1">
      <alignment horizontal="center" vertical="center" wrapText="1"/>
    </xf>
    <xf numFmtId="2" fontId="25" fillId="25" borderId="11" xfId="0" applyNumberFormat="1" applyFont="1" applyFill="1" applyBorder="1" applyAlignment="1">
      <alignment horizontal="center" vertical="center"/>
    </xf>
    <xf numFmtId="2" fontId="25" fillId="25" borderId="10" xfId="38" applyNumberFormat="1" applyFont="1" applyFill="1" applyBorder="1" applyAlignment="1">
      <alignment horizontal="center" vertical="center" wrapText="1"/>
    </xf>
    <xf numFmtId="0" fontId="25" fillId="25" borderId="14" xfId="0" applyFont="1" applyFill="1" applyBorder="1" applyAlignment="1" applyProtection="1">
      <alignment vertical="center" wrapText="1"/>
    </xf>
    <xf numFmtId="0" fontId="1" fillId="26" borderId="12" xfId="0" applyFont="1" applyFill="1" applyBorder="1" applyAlignment="1">
      <alignment horizontal="center" vertical="center"/>
    </xf>
    <xf numFmtId="0" fontId="25" fillId="26" borderId="12" xfId="0" applyFont="1" applyFill="1" applyBorder="1" applyAlignment="1" applyProtection="1">
      <alignment vertical="center" wrapText="1"/>
    </xf>
    <xf numFmtId="0" fontId="25" fillId="26" borderId="12" xfId="0" applyFont="1" applyFill="1" applyBorder="1" applyAlignment="1" applyProtection="1">
      <alignment horizontal="center" vertical="center" wrapText="1"/>
    </xf>
    <xf numFmtId="0" fontId="26" fillId="26" borderId="12" xfId="38" applyFont="1" applyFill="1" applyBorder="1" applyAlignment="1">
      <alignment horizontal="center" vertical="center" wrapText="1"/>
    </xf>
    <xf numFmtId="2" fontId="26" fillId="26" borderId="12" xfId="38" applyNumberFormat="1" applyFont="1" applyFill="1" applyBorder="1" applyAlignment="1">
      <alignment horizontal="center" vertical="center" wrapText="1"/>
    </xf>
    <xf numFmtId="2" fontId="25" fillId="26" borderId="13" xfId="0" applyNumberFormat="1" applyFont="1" applyFill="1" applyBorder="1" applyAlignment="1">
      <alignment horizontal="center" vertical="center"/>
    </xf>
    <xf numFmtId="2" fontId="25" fillId="26" borderId="12" xfId="38" applyNumberFormat="1" applyFont="1" applyFill="1" applyBorder="1" applyAlignment="1">
      <alignment horizontal="center" vertical="center" wrapText="1"/>
    </xf>
    <xf numFmtId="0" fontId="1" fillId="25" borderId="15" xfId="0" applyFont="1" applyFill="1" applyBorder="1" applyAlignment="1">
      <alignment horizontal="center" vertical="center"/>
    </xf>
    <xf numFmtId="0" fontId="25" fillId="25" borderId="15" xfId="0" applyFont="1" applyFill="1" applyBorder="1" applyAlignment="1" applyProtection="1">
      <alignment vertical="center" wrapText="1"/>
    </xf>
    <xf numFmtId="0" fontId="25" fillId="25" borderId="15" xfId="0" applyFont="1" applyFill="1" applyBorder="1" applyAlignment="1" applyProtection="1">
      <alignment horizontal="center" vertical="center" wrapText="1"/>
    </xf>
    <xf numFmtId="0" fontId="26" fillId="25" borderId="15" xfId="38" applyFont="1" applyFill="1" applyBorder="1" applyAlignment="1">
      <alignment horizontal="center" vertical="center" wrapText="1"/>
    </xf>
    <xf numFmtId="2" fontId="26" fillId="25" borderId="15" xfId="38" applyNumberFormat="1" applyFont="1" applyFill="1" applyBorder="1" applyAlignment="1">
      <alignment horizontal="center" vertical="center" wrapText="1"/>
    </xf>
    <xf numFmtId="2" fontId="25" fillId="25" borderId="16" xfId="0" applyNumberFormat="1" applyFont="1" applyFill="1" applyBorder="1" applyAlignment="1">
      <alignment horizontal="center" vertical="center"/>
    </xf>
    <xf numFmtId="2" fontId="25" fillId="25" borderId="15" xfId="38" applyNumberFormat="1" applyFont="1" applyFill="1" applyBorder="1" applyAlignment="1">
      <alignment horizontal="center" vertical="center" wrapText="1"/>
    </xf>
    <xf numFmtId="0" fontId="1" fillId="26" borderId="15" xfId="0" applyFont="1" applyFill="1" applyBorder="1" applyAlignment="1">
      <alignment horizontal="center" vertical="center"/>
    </xf>
    <xf numFmtId="0" fontId="25" fillId="26" borderId="15" xfId="0" applyFont="1" applyFill="1" applyBorder="1" applyAlignment="1" applyProtection="1">
      <alignment vertical="center" wrapText="1"/>
    </xf>
    <xf numFmtId="0" fontId="25" fillId="26" borderId="15" xfId="0" applyFont="1" applyFill="1" applyBorder="1" applyAlignment="1" applyProtection="1">
      <alignment horizontal="center" vertical="center" wrapText="1"/>
    </xf>
    <xf numFmtId="0" fontId="26" fillId="26" borderId="15" xfId="38" applyFont="1" applyFill="1" applyBorder="1" applyAlignment="1">
      <alignment horizontal="center" vertical="center" wrapText="1"/>
    </xf>
    <xf numFmtId="2" fontId="26" fillId="26" borderId="15" xfId="38" applyNumberFormat="1" applyFont="1" applyFill="1" applyBorder="1" applyAlignment="1">
      <alignment horizontal="center" vertical="center" wrapText="1"/>
    </xf>
    <xf numFmtId="2" fontId="25" fillId="26" borderId="16" xfId="0" applyNumberFormat="1" applyFont="1" applyFill="1" applyBorder="1" applyAlignment="1">
      <alignment horizontal="center" vertical="center"/>
    </xf>
    <xf numFmtId="2" fontId="25" fillId="26" borderId="15" xfId="38" applyNumberFormat="1" applyFont="1" applyFill="1" applyBorder="1" applyAlignment="1">
      <alignment horizontal="center" vertical="center" wrapText="1"/>
    </xf>
    <xf numFmtId="0" fontId="1" fillId="27" borderId="17" xfId="0" applyFont="1" applyFill="1" applyBorder="1" applyAlignment="1">
      <alignment horizontal="center" vertical="center"/>
    </xf>
    <xf numFmtId="0" fontId="25" fillId="27" borderId="17" xfId="0" applyFont="1" applyFill="1" applyBorder="1" applyAlignment="1" applyProtection="1">
      <alignment vertical="center" wrapText="1"/>
    </xf>
    <xf numFmtId="0" fontId="25" fillId="27" borderId="12" xfId="0" applyFont="1" applyFill="1" applyBorder="1" applyAlignment="1" applyProtection="1">
      <alignment horizontal="center" vertical="center" wrapText="1"/>
    </xf>
    <xf numFmtId="0" fontId="26" fillId="27" borderId="12" xfId="38" applyFont="1" applyFill="1" applyBorder="1" applyAlignment="1">
      <alignment horizontal="center" vertical="center" wrapText="1"/>
    </xf>
    <xf numFmtId="2" fontId="26" fillId="27" borderId="12" xfId="38" applyNumberFormat="1" applyFont="1" applyFill="1" applyBorder="1" applyAlignment="1">
      <alignment horizontal="center" vertical="center" wrapText="1"/>
    </xf>
    <xf numFmtId="2" fontId="25" fillId="27" borderId="13" xfId="0" applyNumberFormat="1" applyFont="1" applyFill="1" applyBorder="1" applyAlignment="1">
      <alignment horizontal="center" vertical="center"/>
    </xf>
    <xf numFmtId="2" fontId="25" fillId="27" borderId="12" xfId="38" applyNumberFormat="1" applyFont="1" applyFill="1" applyBorder="1" applyAlignment="1">
      <alignment horizontal="center" vertical="center" wrapText="1"/>
    </xf>
    <xf numFmtId="0" fontId="1" fillId="27" borderId="15" xfId="0" applyFont="1" applyFill="1" applyBorder="1" applyAlignment="1">
      <alignment horizontal="center" vertical="center"/>
    </xf>
    <xf numFmtId="0" fontId="25" fillId="27" borderId="15" xfId="0" applyFont="1" applyFill="1" applyBorder="1" applyAlignment="1" applyProtection="1">
      <alignment vertical="center" wrapText="1"/>
    </xf>
    <xf numFmtId="0" fontId="25" fillId="27" borderId="15" xfId="0" applyFont="1" applyFill="1" applyBorder="1" applyAlignment="1" applyProtection="1">
      <alignment horizontal="center" vertical="center" wrapText="1"/>
    </xf>
    <xf numFmtId="0" fontId="26" fillId="27" borderId="15" xfId="38" applyFont="1" applyFill="1" applyBorder="1" applyAlignment="1">
      <alignment horizontal="center" vertical="center" wrapText="1"/>
    </xf>
    <xf numFmtId="2" fontId="26" fillId="27" borderId="15" xfId="38" applyNumberFormat="1" applyFont="1" applyFill="1" applyBorder="1" applyAlignment="1">
      <alignment horizontal="center" vertical="center" wrapText="1"/>
    </xf>
    <xf numFmtId="2" fontId="25" fillId="27" borderId="16" xfId="0" applyNumberFormat="1" applyFont="1" applyFill="1" applyBorder="1" applyAlignment="1">
      <alignment horizontal="center" vertical="center"/>
    </xf>
    <xf numFmtId="2" fontId="25" fillId="27" borderId="15" xfId="38" applyNumberFormat="1" applyFont="1" applyFill="1" applyBorder="1" applyAlignment="1">
      <alignment horizontal="center" vertical="center" wrapText="1"/>
    </xf>
    <xf numFmtId="0" fontId="27" fillId="28" borderId="10"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7" fillId="28" borderId="10" xfId="0" applyFont="1" applyFill="1" applyBorder="1"/>
    <xf numFmtId="0" fontId="1" fillId="28" borderId="10" xfId="0" applyFont="1" applyFill="1" applyBorder="1"/>
    <xf numFmtId="2" fontId="2" fillId="28" borderId="10" xfId="0" applyNumberFormat="1" applyFont="1" applyFill="1" applyBorder="1" applyAlignment="1">
      <alignment horizontal="center" vertical="center"/>
    </xf>
    <xf numFmtId="10" fontId="1" fillId="28" borderId="0" xfId="0" applyNumberFormat="1" applyFont="1" applyFill="1" applyAlignment="1">
      <alignment horizontal="center" vertical="center"/>
    </xf>
    <xf numFmtId="0" fontId="2" fillId="28" borderId="10" xfId="0" applyFont="1" applyFill="1" applyBorder="1" applyAlignment="1">
      <alignment horizontal="center" vertical="center"/>
    </xf>
    <xf numFmtId="10" fontId="1" fillId="28" borderId="10" xfId="0" applyNumberFormat="1" applyFont="1" applyFill="1" applyBorder="1" applyAlignment="1">
      <alignment horizontal="center" vertical="center"/>
    </xf>
    <xf numFmtId="2" fontId="2" fillId="28" borderId="15" xfId="0" applyNumberFormat="1" applyFont="1" applyFill="1" applyBorder="1" applyAlignment="1">
      <alignment horizontal="center" vertical="center"/>
    </xf>
    <xf numFmtId="10" fontId="1" fillId="28" borderId="15" xfId="0" applyNumberFormat="1" applyFont="1" applyFill="1" applyBorder="1" applyAlignment="1">
      <alignment horizontal="center" vertical="center"/>
    </xf>
    <xf numFmtId="0" fontId="2" fillId="28" borderId="15" xfId="0" applyFont="1" applyFill="1" applyBorder="1" applyAlignment="1">
      <alignment horizontal="center" vertical="center"/>
    </xf>
    <xf numFmtId="2" fontId="26" fillId="28" borderId="12" xfId="38" applyNumberFormat="1" applyFont="1" applyFill="1" applyBorder="1" applyAlignment="1">
      <alignment horizontal="center" vertical="center" wrapText="1"/>
    </xf>
    <xf numFmtId="10" fontId="1" fillId="28" borderId="12" xfId="0" applyNumberFormat="1" applyFont="1" applyFill="1" applyBorder="1" applyAlignment="1">
      <alignment horizontal="center" vertical="center"/>
    </xf>
    <xf numFmtId="0" fontId="2" fillId="28" borderId="12" xfId="0" applyFont="1" applyFill="1" applyBorder="1" applyAlignment="1">
      <alignment horizontal="center" vertical="center"/>
    </xf>
    <xf numFmtId="2" fontId="26" fillId="28" borderId="15" xfId="38" applyNumberFormat="1" applyFont="1" applyFill="1" applyBorder="1" applyAlignment="1">
      <alignment horizontal="center" vertical="center" wrapText="1"/>
    </xf>
    <xf numFmtId="2" fontId="26" fillId="28" borderId="18" xfId="38" applyNumberFormat="1" applyFont="1" applyFill="1" applyBorder="1" applyAlignment="1">
      <alignment horizontal="center" vertical="center" wrapText="1"/>
    </xf>
    <xf numFmtId="2" fontId="26" fillId="28" borderId="19" xfId="38" applyNumberFormat="1" applyFont="1" applyFill="1" applyBorder="1" applyAlignment="1">
      <alignment horizontal="center" vertical="center" wrapText="1"/>
    </xf>
    <xf numFmtId="0" fontId="27" fillId="29" borderId="10"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1" fillId="29" borderId="10" xfId="0" applyFont="1" applyFill="1" applyBorder="1"/>
    <xf numFmtId="2" fontId="1" fillId="29" borderId="10" xfId="0" applyNumberFormat="1" applyFont="1" applyFill="1" applyBorder="1" applyAlignment="1">
      <alignment horizontal="center"/>
    </xf>
    <xf numFmtId="0" fontId="1" fillId="29" borderId="10" xfId="0" applyFont="1" applyFill="1" applyBorder="1" applyAlignment="1">
      <alignment horizontal="center"/>
    </xf>
    <xf numFmtId="0" fontId="28" fillId="0" borderId="0" xfId="0" applyFont="1" applyFill="1"/>
    <xf numFmtId="2" fontId="28" fillId="0" borderId="0" xfId="0" applyNumberFormat="1" applyFont="1" applyFill="1" applyAlignment="1">
      <alignment horizontal="center"/>
    </xf>
    <xf numFmtId="0" fontId="29" fillId="0" borderId="10" xfId="0" applyFont="1" applyFill="1" applyBorder="1" applyAlignment="1">
      <alignment horizontal="center" vertical="center" wrapText="1"/>
    </xf>
    <xf numFmtId="0" fontId="1" fillId="0" borderId="0" xfId="0" applyFont="1" applyFill="1" applyAlignment="1"/>
    <xf numFmtId="0" fontId="25" fillId="24" borderId="15" xfId="0" applyFont="1" applyFill="1" applyBorder="1" applyAlignment="1" applyProtection="1">
      <alignment horizontal="center" vertical="center" wrapText="1"/>
    </xf>
    <xf numFmtId="0" fontId="25" fillId="24" borderId="12" xfId="0"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24" borderId="23" xfId="0" applyFont="1" applyFill="1" applyBorder="1" applyAlignment="1">
      <alignment horizontal="center" vertical="center"/>
    </xf>
    <xf numFmtId="0" fontId="1" fillId="24" borderId="24" xfId="0" applyFont="1" applyFill="1" applyBorder="1" applyAlignment="1">
      <alignment horizontal="center" vertical="center"/>
    </xf>
    <xf numFmtId="0" fontId="1" fillId="24" borderId="25" xfId="0" applyFont="1" applyFill="1" applyBorder="1" applyAlignment="1">
      <alignment horizontal="center" vertical="center"/>
    </xf>
    <xf numFmtId="0" fontId="25" fillId="24" borderId="23" xfId="0" applyFont="1" applyFill="1" applyBorder="1" applyAlignment="1" applyProtection="1">
      <alignment vertical="center" wrapText="1"/>
    </xf>
    <xf numFmtId="0" fontId="25" fillId="24" borderId="24" xfId="0" applyFont="1" applyFill="1" applyBorder="1" applyAlignment="1" applyProtection="1">
      <alignment vertical="center" wrapText="1"/>
    </xf>
    <xf numFmtId="0" fontId="25" fillId="24" borderId="25" xfId="0" applyFont="1" applyFill="1" applyBorder="1" applyAlignment="1" applyProtection="1">
      <alignment vertical="center" wrapText="1"/>
    </xf>
    <xf numFmtId="0" fontId="25" fillId="24" borderId="26" xfId="0" applyFont="1" applyFill="1" applyBorder="1" applyAlignment="1" applyProtection="1">
      <alignment horizontal="center" vertical="center" wrapText="1"/>
    </xf>
    <xf numFmtId="0" fontId="25" fillId="24" borderId="27" xfId="0" applyFont="1" applyFill="1" applyBorder="1" applyAlignment="1" applyProtection="1">
      <alignment horizontal="center" vertical="center" wrapText="1"/>
    </xf>
    <xf numFmtId="0" fontId="2" fillId="0" borderId="28" xfId="0" applyFont="1" applyFill="1" applyBorder="1" applyAlignment="1">
      <alignment horizontal="center" vertical="center" wrapText="1"/>
    </xf>
    <xf numFmtId="0" fontId="25" fillId="24" borderId="29" xfId="0" applyFont="1" applyFill="1" applyBorder="1" applyAlignment="1" applyProtection="1">
      <alignment horizontal="center" vertical="center" wrapText="1"/>
    </xf>
    <xf numFmtId="0" fontId="25" fillId="24" borderId="30" xfId="0" applyFont="1" applyFill="1" applyBorder="1" applyAlignment="1" applyProtection="1">
      <alignment horizontal="center" vertical="center" wrapText="1"/>
    </xf>
    <xf numFmtId="2" fontId="2" fillId="24" borderId="31" xfId="0" applyNumberFormat="1" applyFont="1" applyFill="1" applyBorder="1" applyAlignment="1">
      <alignment horizontal="center" vertical="center"/>
    </xf>
    <xf numFmtId="2" fontId="2" fillId="24" borderId="32" xfId="0" applyNumberFormat="1" applyFont="1" applyFill="1" applyBorder="1" applyAlignment="1">
      <alignment horizontal="center" vertical="center"/>
    </xf>
    <xf numFmtId="0" fontId="26" fillId="24" borderId="23" xfId="38" applyFont="1" applyFill="1" applyBorder="1" applyAlignment="1">
      <alignment horizontal="center" vertical="center" wrapText="1"/>
    </xf>
    <xf numFmtId="0" fontId="26" fillId="24" borderId="24" xfId="38"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24" borderId="20"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1" fillId="24" borderId="10" xfId="0" applyFont="1" applyFill="1" applyBorder="1" applyAlignment="1">
      <alignment horizontal="left" vertical="center" wrapText="1"/>
    </xf>
    <xf numFmtId="2" fontId="1" fillId="0" borderId="0" xfId="0" applyNumberFormat="1" applyFont="1" applyFill="1" applyAlignment="1">
      <alignment horizontal="right" vertical="center" wrapText="1"/>
    </xf>
    <xf numFmtId="0" fontId="22" fillId="0" borderId="0" xfId="0" applyFont="1" applyFill="1" applyAlignment="1">
      <alignment horizontal="center"/>
    </xf>
    <xf numFmtId="0" fontId="0" fillId="0" borderId="0" xfId="0" applyAlignment="1">
      <alignment vertical="center" wrapText="1"/>
    </xf>
    <xf numFmtId="0" fontId="1" fillId="24" borderId="12" xfId="0" applyFont="1" applyFill="1" applyBorder="1" applyAlignment="1">
      <alignment horizontal="left" vertical="center" wrapText="1"/>
    </xf>
    <xf numFmtId="0" fontId="1" fillId="28" borderId="10" xfId="0" applyFont="1" applyFill="1" applyBorder="1" applyAlignment="1">
      <alignment horizontal="left" vertical="center" wrapText="1"/>
    </xf>
    <xf numFmtId="0" fontId="1" fillId="24" borderId="21" xfId="0" applyFont="1" applyFill="1" applyBorder="1" applyAlignment="1">
      <alignment horizontal="left" vertical="center" wrapText="1"/>
    </xf>
    <xf numFmtId="0" fontId="1" fillId="24" borderId="22" xfId="0" applyFont="1" applyFill="1" applyBorder="1" applyAlignment="1">
      <alignment horizontal="left" vertical="center" wrapText="1"/>
    </xf>
    <xf numFmtId="0" fontId="1" fillId="24"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cellXfs>
  <cellStyles count="47">
    <cellStyle name="20% - Accent1 2" xfId="1" xr:uid="{00000000-0005-0000-0000-000006000000}"/>
    <cellStyle name="20% - Accent2 2" xfId="2" xr:uid="{00000000-0005-0000-0000-000007000000}"/>
    <cellStyle name="20% - Accent3 2" xfId="3" xr:uid="{00000000-0005-0000-0000-000008000000}"/>
    <cellStyle name="20% - Accent4 2" xfId="4" xr:uid="{00000000-0005-0000-0000-000009000000}"/>
    <cellStyle name="20% - Accent5 2" xfId="5" xr:uid="{00000000-0005-0000-0000-00000A000000}"/>
    <cellStyle name="20% - Accent6 2" xfId="6" xr:uid="{00000000-0005-0000-0000-00000B000000}"/>
    <cellStyle name="40% - Accent1 2" xfId="7" xr:uid="{00000000-0005-0000-0000-00000C000000}"/>
    <cellStyle name="40% - Accent2 2" xfId="8" xr:uid="{00000000-0005-0000-0000-00000D000000}"/>
    <cellStyle name="40% - Accent3 2" xfId="9" xr:uid="{00000000-0005-0000-0000-00000E000000}"/>
    <cellStyle name="40% - Accent4 2" xfId="10" xr:uid="{00000000-0005-0000-0000-00000F000000}"/>
    <cellStyle name="40% - Accent5 2" xfId="11" xr:uid="{00000000-0005-0000-0000-000010000000}"/>
    <cellStyle name="40% - Accent6 2" xfId="12" xr:uid="{00000000-0005-0000-0000-000011000000}"/>
    <cellStyle name="60% - Accent1 2" xfId="13" xr:uid="{00000000-0005-0000-0000-000012000000}"/>
    <cellStyle name="60% - Accent2 2" xfId="14" xr:uid="{00000000-0005-0000-0000-000013000000}"/>
    <cellStyle name="60% - Accent3 2" xfId="15" xr:uid="{00000000-0005-0000-0000-000014000000}"/>
    <cellStyle name="60% - Accent4 2" xfId="16" xr:uid="{00000000-0005-0000-0000-000015000000}"/>
    <cellStyle name="60% - Accent5 2" xfId="17" xr:uid="{00000000-0005-0000-0000-000016000000}"/>
    <cellStyle name="60% - Accent6 2" xfId="18" xr:uid="{00000000-0005-0000-0000-000017000000}"/>
    <cellStyle name="Accent1 2" xfId="19" xr:uid="{00000000-0005-0000-0000-000018000000}"/>
    <cellStyle name="Accent2 2" xfId="20" xr:uid="{00000000-0005-0000-0000-000019000000}"/>
    <cellStyle name="Accent3 2" xfId="21" xr:uid="{00000000-0005-0000-0000-00001A000000}"/>
    <cellStyle name="Accent4 2" xfId="22" xr:uid="{00000000-0005-0000-0000-00001B000000}"/>
    <cellStyle name="Accent5 2" xfId="23" xr:uid="{00000000-0005-0000-0000-00001C000000}"/>
    <cellStyle name="Accent6 2" xfId="24" xr:uid="{00000000-0005-0000-0000-00001D000000}"/>
    <cellStyle name="Bad 2" xfId="25" xr:uid="{00000000-0005-0000-0000-00001E000000}"/>
    <cellStyle name="Calculation 2" xfId="26" xr:uid="{00000000-0005-0000-0000-00001F000000}"/>
    <cellStyle name="Check Cell 2" xfId="27" xr:uid="{00000000-0005-0000-0000-000020000000}"/>
    <cellStyle name="Explanatory Text 2" xfId="28" xr:uid="{00000000-0005-0000-0000-000021000000}"/>
    <cellStyle name="Good 2" xfId="29" xr:uid="{00000000-0005-0000-0000-000022000000}"/>
    <cellStyle name="Heading 1 2" xfId="30" xr:uid="{00000000-0005-0000-0000-000023000000}"/>
    <cellStyle name="Heading 2 2" xfId="31" xr:uid="{00000000-0005-0000-0000-000024000000}"/>
    <cellStyle name="Heading 3 2" xfId="32" xr:uid="{00000000-0005-0000-0000-000025000000}"/>
    <cellStyle name="Heading 4 2" xfId="33" xr:uid="{00000000-0005-0000-0000-000026000000}"/>
    <cellStyle name="Input 2" xfId="34" xr:uid="{00000000-0005-0000-0000-000027000000}"/>
    <cellStyle name="Linked Cell 2" xfId="35" xr:uid="{00000000-0005-0000-0000-000028000000}"/>
    <cellStyle name="Neutral 2" xfId="36" xr:uid="{00000000-0005-0000-0000-000029000000}"/>
    <cellStyle name="Normal" xfId="0" builtinId="0"/>
    <cellStyle name="Normal 2" xfId="37" xr:uid="{00000000-0005-0000-0000-00002A000000}"/>
    <cellStyle name="Normal 2 2" xfId="38" xr:uid="{00000000-0005-0000-0000-00002B000000}"/>
    <cellStyle name="Normal 3" xfId="39" xr:uid="{00000000-0005-0000-0000-00002C000000}"/>
    <cellStyle name="Normal 4" xfId="40" xr:uid="{00000000-0005-0000-0000-00002D000000}"/>
    <cellStyle name="Note 2" xfId="41" xr:uid="{00000000-0005-0000-0000-00002E000000}"/>
    <cellStyle name="Note 2 2" xfId="42" xr:uid="{00000000-0005-0000-0000-00002F000000}"/>
    <cellStyle name="Output 2" xfId="43" xr:uid="{00000000-0005-0000-0000-000030000000}"/>
    <cellStyle name="Title 2" xfId="44" xr:uid="{00000000-0005-0000-0000-000031000000}"/>
    <cellStyle name="Total 2" xfId="45" xr:uid="{00000000-0005-0000-0000-000032000000}"/>
    <cellStyle name="Warning Text 2" xfId="46"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7C6CC-52BC-47AE-B43D-83451EE34E03}">
  <sheetPr>
    <pageSetUpPr fitToPage="1"/>
  </sheetPr>
  <dimension ref="A1:S21"/>
  <sheetViews>
    <sheetView topLeftCell="A11" zoomScale="80" zoomScaleNormal="80" workbookViewId="0">
      <selection activeCell="A17" sqref="A17:N17"/>
    </sheetView>
  </sheetViews>
  <sheetFormatPr defaultColWidth="9.140625" defaultRowHeight="15.75" x14ac:dyDescent="0.25"/>
  <cols>
    <col min="1" max="1" width="9.140625" style="1"/>
    <col min="2" max="2" width="79.7109375" style="2" customWidth="1"/>
    <col min="3" max="7" width="20.7109375" style="2" customWidth="1"/>
    <col min="8" max="12" width="20.7109375" style="1" customWidth="1"/>
    <col min="13" max="13" width="18.140625" style="1" customWidth="1"/>
    <col min="14" max="14" width="21.7109375" style="1" customWidth="1"/>
    <col min="15" max="15" width="14.85546875" style="1" customWidth="1"/>
    <col min="16" max="16" width="20.5703125" style="1" customWidth="1"/>
    <col min="17" max="17" width="16.7109375" style="1" customWidth="1"/>
    <col min="18" max="16384" width="9.140625" style="1"/>
  </cols>
  <sheetData>
    <row r="1" spans="1:19" ht="16.5" x14ac:dyDescent="0.25">
      <c r="B1" s="3"/>
      <c r="C1" s="3"/>
      <c r="D1" s="3"/>
      <c r="E1" s="3"/>
      <c r="F1" s="3"/>
      <c r="G1" s="3"/>
      <c r="H1" s="4"/>
      <c r="I1" s="4"/>
      <c r="J1" s="114"/>
      <c r="K1" s="114"/>
      <c r="L1" s="114"/>
    </row>
    <row r="2" spans="1:19" ht="16.5" x14ac:dyDescent="0.25">
      <c r="B2" s="3"/>
      <c r="C2" s="3"/>
      <c r="D2" s="3"/>
      <c r="E2" s="3"/>
      <c r="F2" s="3"/>
      <c r="G2" s="3"/>
      <c r="H2" s="4"/>
      <c r="I2" s="4"/>
      <c r="J2" s="5"/>
      <c r="K2" s="9"/>
      <c r="L2" s="10"/>
    </row>
    <row r="3" spans="1:19" ht="25.5" x14ac:dyDescent="0.35">
      <c r="A3" s="115" t="s">
        <v>4</v>
      </c>
      <c r="B3" s="115"/>
      <c r="C3" s="115"/>
      <c r="D3" s="115"/>
      <c r="E3" s="115"/>
      <c r="F3" s="115"/>
      <c r="G3" s="115"/>
      <c r="H3" s="115"/>
      <c r="I3" s="115"/>
      <c r="J3" s="115"/>
      <c r="K3" s="115"/>
      <c r="L3" s="115"/>
    </row>
    <row r="4" spans="1:19" x14ac:dyDescent="0.25">
      <c r="B4" s="116"/>
      <c r="C4" s="116"/>
      <c r="D4" s="116"/>
      <c r="E4" s="116"/>
      <c r="F4" s="116"/>
      <c r="G4" s="116"/>
      <c r="H4" s="116"/>
      <c r="I4" s="116"/>
      <c r="J4" s="116"/>
      <c r="K4" s="116"/>
      <c r="L4" s="116"/>
    </row>
    <row r="5" spans="1:19" ht="151.5" customHeight="1" x14ac:dyDescent="0.25">
      <c r="A5" s="12" t="s">
        <v>1</v>
      </c>
      <c r="B5" s="12" t="s">
        <v>15</v>
      </c>
      <c r="C5" s="12" t="s">
        <v>5</v>
      </c>
      <c r="D5" s="12" t="s">
        <v>16</v>
      </c>
      <c r="E5" s="12" t="s">
        <v>18</v>
      </c>
      <c r="F5" s="12" t="s">
        <v>17</v>
      </c>
      <c r="G5" s="12" t="s">
        <v>0</v>
      </c>
      <c r="H5" s="12" t="s">
        <v>2</v>
      </c>
      <c r="I5" s="12" t="s">
        <v>20</v>
      </c>
      <c r="J5" s="13" t="s">
        <v>21</v>
      </c>
      <c r="K5" s="12" t="s">
        <v>22</v>
      </c>
      <c r="L5" s="60" t="s">
        <v>24</v>
      </c>
      <c r="M5" s="60" t="s">
        <v>25</v>
      </c>
      <c r="N5" s="61" t="s">
        <v>26</v>
      </c>
      <c r="O5" s="78" t="s">
        <v>28</v>
      </c>
      <c r="P5" s="79" t="s">
        <v>26</v>
      </c>
      <c r="Q5" s="85" t="s">
        <v>29</v>
      </c>
    </row>
    <row r="6" spans="1:19" x14ac:dyDescent="0.25">
      <c r="A6" s="14">
        <v>1</v>
      </c>
      <c r="B6" s="14">
        <v>2</v>
      </c>
      <c r="C6" s="14">
        <v>3</v>
      </c>
      <c r="D6" s="14">
        <v>4</v>
      </c>
      <c r="E6" s="14">
        <v>5</v>
      </c>
      <c r="F6" s="14">
        <v>6</v>
      </c>
      <c r="G6" s="14">
        <v>7</v>
      </c>
      <c r="H6" s="14" t="s">
        <v>6</v>
      </c>
      <c r="I6" s="15">
        <v>9</v>
      </c>
      <c r="J6" s="16">
        <v>10</v>
      </c>
      <c r="K6" s="15">
        <v>11</v>
      </c>
      <c r="L6" s="62" t="s">
        <v>19</v>
      </c>
      <c r="M6" s="63"/>
      <c r="N6" s="64"/>
      <c r="O6" s="80"/>
      <c r="P6" s="80"/>
      <c r="Q6" s="83"/>
    </row>
    <row r="7" spans="1:19" s="6" customFormat="1" ht="47.25" customHeight="1" x14ac:dyDescent="0.25">
      <c r="A7" s="17">
        <v>1</v>
      </c>
      <c r="B7" s="18" t="s">
        <v>7</v>
      </c>
      <c r="C7" s="19">
        <v>70</v>
      </c>
      <c r="D7" s="19">
        <v>2</v>
      </c>
      <c r="E7" s="19">
        <v>8.5</v>
      </c>
      <c r="F7" s="19">
        <v>1</v>
      </c>
      <c r="G7" s="19">
        <v>15</v>
      </c>
      <c r="H7" s="20">
        <f t="shared" ref="H7:H14" si="0">SUM(C7:G7)</f>
        <v>96.5</v>
      </c>
      <c r="I7" s="21">
        <v>554</v>
      </c>
      <c r="J7" s="22">
        <v>67.22</v>
      </c>
      <c r="K7" s="23">
        <v>13.6</v>
      </c>
      <c r="L7" s="65">
        <v>640</v>
      </c>
      <c r="M7" s="66">
        <v>0.21440000000000001</v>
      </c>
      <c r="N7" s="67">
        <v>777.22</v>
      </c>
      <c r="O7" s="81">
        <v>7.29</v>
      </c>
      <c r="P7" s="82">
        <f>H7*O7</f>
        <v>703.48500000000001</v>
      </c>
      <c r="Q7" s="84">
        <f>P7-N7</f>
        <v>-73.735000000000014</v>
      </c>
      <c r="S7" s="11"/>
    </row>
    <row r="8" spans="1:19" s="6" customFormat="1" ht="47.25" customHeight="1" x14ac:dyDescent="0.25">
      <c r="A8" s="17">
        <v>2</v>
      </c>
      <c r="B8" s="18" t="s">
        <v>8</v>
      </c>
      <c r="C8" s="19">
        <v>70</v>
      </c>
      <c r="D8" s="19">
        <v>2</v>
      </c>
      <c r="E8" s="19">
        <v>8.5</v>
      </c>
      <c r="F8" s="19">
        <v>1</v>
      </c>
      <c r="G8" s="19">
        <v>0</v>
      </c>
      <c r="H8" s="20">
        <f t="shared" si="0"/>
        <v>81.5</v>
      </c>
      <c r="I8" s="21">
        <v>519</v>
      </c>
      <c r="J8" s="22">
        <v>67.22</v>
      </c>
      <c r="K8" s="23">
        <v>13.6</v>
      </c>
      <c r="L8" s="65">
        <v>640</v>
      </c>
      <c r="M8" s="68">
        <v>0.21440000000000001</v>
      </c>
      <c r="N8" s="67">
        <v>777.22</v>
      </c>
      <c r="O8" s="81">
        <v>7.29</v>
      </c>
      <c r="P8" s="82">
        <f t="shared" ref="P8:P14" si="1">H8*O8</f>
        <v>594.13499999999999</v>
      </c>
      <c r="Q8" s="84">
        <f t="shared" ref="Q8:Q14" si="2">P8-N8</f>
        <v>-183.08500000000004</v>
      </c>
      <c r="S8" s="11"/>
    </row>
    <row r="9" spans="1:19" s="6" customFormat="1" ht="47.25" customHeight="1" x14ac:dyDescent="0.25">
      <c r="A9" s="17">
        <v>3</v>
      </c>
      <c r="B9" s="24" t="s">
        <v>9</v>
      </c>
      <c r="C9" s="19">
        <v>70</v>
      </c>
      <c r="D9" s="19">
        <v>2</v>
      </c>
      <c r="E9" s="19">
        <v>8.5</v>
      </c>
      <c r="F9" s="19">
        <v>1</v>
      </c>
      <c r="G9" s="19">
        <v>15</v>
      </c>
      <c r="H9" s="20">
        <f t="shared" si="0"/>
        <v>96.5</v>
      </c>
      <c r="I9" s="21">
        <v>554</v>
      </c>
      <c r="J9" s="22">
        <v>67.22</v>
      </c>
      <c r="K9" s="23">
        <v>13.6</v>
      </c>
      <c r="L9" s="65">
        <v>640</v>
      </c>
      <c r="M9" s="68">
        <v>0.21440000000000001</v>
      </c>
      <c r="N9" s="67">
        <v>777.22</v>
      </c>
      <c r="O9" s="81">
        <v>7.29</v>
      </c>
      <c r="P9" s="82">
        <f t="shared" si="1"/>
        <v>703.48500000000001</v>
      </c>
      <c r="Q9" s="84">
        <f t="shared" si="2"/>
        <v>-73.735000000000014</v>
      </c>
      <c r="S9" s="11"/>
    </row>
    <row r="10" spans="1:19" s="6" customFormat="1" ht="47.25" customHeight="1" thickBot="1" x14ac:dyDescent="0.3">
      <c r="A10" s="32">
        <v>4</v>
      </c>
      <c r="B10" s="33" t="s">
        <v>10</v>
      </c>
      <c r="C10" s="34">
        <v>70</v>
      </c>
      <c r="D10" s="34">
        <v>2</v>
      </c>
      <c r="E10" s="34">
        <v>8.5</v>
      </c>
      <c r="F10" s="34">
        <v>1</v>
      </c>
      <c r="G10" s="34">
        <v>0</v>
      </c>
      <c r="H10" s="35">
        <f t="shared" si="0"/>
        <v>81.5</v>
      </c>
      <c r="I10" s="36">
        <v>519</v>
      </c>
      <c r="J10" s="37">
        <v>67.22</v>
      </c>
      <c r="K10" s="38">
        <v>13.6</v>
      </c>
      <c r="L10" s="69">
        <v>640</v>
      </c>
      <c r="M10" s="70">
        <v>0.21440000000000001</v>
      </c>
      <c r="N10" s="71">
        <v>777.22</v>
      </c>
      <c r="O10" s="81">
        <v>7.29</v>
      </c>
      <c r="P10" s="82">
        <f t="shared" si="1"/>
        <v>594.13499999999999</v>
      </c>
      <c r="Q10" s="84">
        <f t="shared" si="2"/>
        <v>-183.08500000000004</v>
      </c>
      <c r="S10" s="11"/>
    </row>
    <row r="11" spans="1:19" s="6" customFormat="1" ht="47.1" customHeight="1" x14ac:dyDescent="0.25">
      <c r="A11" s="25">
        <v>5</v>
      </c>
      <c r="B11" s="26" t="s">
        <v>11</v>
      </c>
      <c r="C11" s="27">
        <v>49</v>
      </c>
      <c r="D11" s="27">
        <v>2</v>
      </c>
      <c r="E11" s="27">
        <v>10</v>
      </c>
      <c r="F11" s="27">
        <v>1</v>
      </c>
      <c r="G11" s="27">
        <v>15</v>
      </c>
      <c r="H11" s="28">
        <f t="shared" si="0"/>
        <v>77</v>
      </c>
      <c r="I11" s="29">
        <v>437</v>
      </c>
      <c r="J11" s="30">
        <v>67.22</v>
      </c>
      <c r="K11" s="31">
        <v>13.6</v>
      </c>
      <c r="L11" s="72">
        <v>520</v>
      </c>
      <c r="M11" s="73">
        <v>0.21440000000000001</v>
      </c>
      <c r="N11" s="74">
        <v>631.49</v>
      </c>
      <c r="O11" s="81">
        <v>7.29</v>
      </c>
      <c r="P11" s="82">
        <f t="shared" si="1"/>
        <v>561.33000000000004</v>
      </c>
      <c r="Q11" s="84">
        <f t="shared" si="2"/>
        <v>-70.159999999999968</v>
      </c>
      <c r="S11" s="11"/>
    </row>
    <row r="12" spans="1:19" s="6" customFormat="1" ht="47.1" customHeight="1" thickBot="1" x14ac:dyDescent="0.3">
      <c r="A12" s="39">
        <v>6</v>
      </c>
      <c r="B12" s="40" t="s">
        <v>12</v>
      </c>
      <c r="C12" s="41">
        <v>49</v>
      </c>
      <c r="D12" s="41">
        <v>2</v>
      </c>
      <c r="E12" s="41">
        <v>10</v>
      </c>
      <c r="F12" s="41">
        <v>1</v>
      </c>
      <c r="G12" s="41">
        <v>0</v>
      </c>
      <c r="H12" s="42">
        <f t="shared" si="0"/>
        <v>62</v>
      </c>
      <c r="I12" s="43">
        <v>402</v>
      </c>
      <c r="J12" s="44">
        <v>67.22</v>
      </c>
      <c r="K12" s="45">
        <v>13.6</v>
      </c>
      <c r="L12" s="75">
        <v>520</v>
      </c>
      <c r="M12" s="70">
        <v>0.21440000000000001</v>
      </c>
      <c r="N12" s="71">
        <v>631.49</v>
      </c>
      <c r="O12" s="81">
        <v>7.29</v>
      </c>
      <c r="P12" s="82">
        <f t="shared" si="1"/>
        <v>451.98</v>
      </c>
      <c r="Q12" s="84">
        <f t="shared" si="2"/>
        <v>-179.51</v>
      </c>
      <c r="S12" s="11"/>
    </row>
    <row r="13" spans="1:19" s="6" customFormat="1" ht="47.1" customHeight="1" x14ac:dyDescent="0.25">
      <c r="A13" s="46">
        <v>7</v>
      </c>
      <c r="B13" s="47" t="s">
        <v>13</v>
      </c>
      <c r="C13" s="48">
        <v>75</v>
      </c>
      <c r="D13" s="48">
        <v>2</v>
      </c>
      <c r="E13" s="48">
        <v>6</v>
      </c>
      <c r="F13" s="48">
        <v>1</v>
      </c>
      <c r="G13" s="48">
        <v>15</v>
      </c>
      <c r="H13" s="49">
        <f t="shared" si="0"/>
        <v>99</v>
      </c>
      <c r="I13" s="50">
        <v>569</v>
      </c>
      <c r="J13" s="51">
        <v>67.22</v>
      </c>
      <c r="K13" s="52">
        <v>13.6</v>
      </c>
      <c r="L13" s="76">
        <v>650</v>
      </c>
      <c r="M13" s="73">
        <v>0.21440000000000001</v>
      </c>
      <c r="N13" s="74">
        <v>789.36</v>
      </c>
      <c r="O13" s="81">
        <v>7.29</v>
      </c>
      <c r="P13" s="82">
        <f t="shared" si="1"/>
        <v>721.71</v>
      </c>
      <c r="Q13" s="84">
        <f t="shared" si="2"/>
        <v>-67.649999999999977</v>
      </c>
      <c r="S13" s="11"/>
    </row>
    <row r="14" spans="1:19" s="6" customFormat="1" ht="47.1" customHeight="1" thickBot="1" x14ac:dyDescent="0.3">
      <c r="A14" s="53">
        <v>8</v>
      </c>
      <c r="B14" s="54" t="s">
        <v>14</v>
      </c>
      <c r="C14" s="55">
        <v>75</v>
      </c>
      <c r="D14" s="55">
        <v>2</v>
      </c>
      <c r="E14" s="55">
        <v>6</v>
      </c>
      <c r="F14" s="55">
        <v>1</v>
      </c>
      <c r="G14" s="55">
        <v>0</v>
      </c>
      <c r="H14" s="56">
        <f t="shared" si="0"/>
        <v>84</v>
      </c>
      <c r="I14" s="57">
        <v>534</v>
      </c>
      <c r="J14" s="58">
        <v>67.22</v>
      </c>
      <c r="K14" s="59">
        <v>13.6</v>
      </c>
      <c r="L14" s="77">
        <v>650</v>
      </c>
      <c r="M14" s="70">
        <v>0.21440000000000001</v>
      </c>
      <c r="N14" s="71">
        <v>789.36</v>
      </c>
      <c r="O14" s="81">
        <v>7.29</v>
      </c>
      <c r="P14" s="82">
        <f t="shared" si="1"/>
        <v>612.36</v>
      </c>
      <c r="Q14" s="84">
        <f t="shared" si="2"/>
        <v>-177</v>
      </c>
      <c r="S14" s="11"/>
    </row>
    <row r="15" spans="1:19" s="6" customFormat="1" ht="87.75" customHeight="1" x14ac:dyDescent="0.25">
      <c r="A15" s="117" t="s">
        <v>30</v>
      </c>
      <c r="B15" s="117"/>
      <c r="C15" s="117"/>
      <c r="D15" s="117"/>
      <c r="E15" s="117"/>
      <c r="F15" s="117"/>
      <c r="G15" s="117"/>
      <c r="H15" s="117"/>
      <c r="I15" s="117"/>
      <c r="J15" s="117"/>
      <c r="K15" s="117"/>
      <c r="L15" s="117"/>
      <c r="M15" s="117"/>
      <c r="N15" s="117"/>
    </row>
    <row r="16" spans="1:19" ht="105.75" customHeight="1" x14ac:dyDescent="0.25">
      <c r="A16" s="118" t="s">
        <v>27</v>
      </c>
      <c r="B16" s="118"/>
      <c r="C16" s="118"/>
      <c r="D16" s="118"/>
      <c r="E16" s="118"/>
      <c r="F16" s="118"/>
      <c r="G16" s="118"/>
      <c r="H16" s="118"/>
      <c r="I16" s="118"/>
      <c r="J16" s="118"/>
      <c r="K16" s="118"/>
      <c r="L16" s="118"/>
      <c r="M16" s="118"/>
      <c r="N16" s="118"/>
    </row>
    <row r="17" spans="1:14" ht="52.5" customHeight="1" x14ac:dyDescent="0.25">
      <c r="A17" s="113" t="s">
        <v>23</v>
      </c>
      <c r="B17" s="113"/>
      <c r="C17" s="113"/>
      <c r="D17" s="113"/>
      <c r="E17" s="113"/>
      <c r="F17" s="113"/>
      <c r="G17" s="113"/>
      <c r="H17" s="113"/>
      <c r="I17" s="113"/>
      <c r="J17" s="113"/>
      <c r="K17" s="113"/>
      <c r="L17" s="113"/>
      <c r="M17" s="113"/>
      <c r="N17" s="113"/>
    </row>
    <row r="18" spans="1:14" ht="105" customHeight="1" x14ac:dyDescent="0.25">
      <c r="A18" s="113" t="s">
        <v>3</v>
      </c>
      <c r="B18" s="113"/>
      <c r="C18" s="113"/>
      <c r="D18" s="113"/>
      <c r="E18" s="113"/>
      <c r="F18" s="113"/>
      <c r="G18" s="113"/>
      <c r="H18" s="113"/>
      <c r="I18" s="113"/>
      <c r="J18" s="113"/>
      <c r="K18" s="113"/>
      <c r="L18" s="113"/>
      <c r="M18" s="113"/>
      <c r="N18" s="113"/>
    </row>
    <row r="19" spans="1:14" x14ac:dyDescent="0.25">
      <c r="A19" s="7"/>
      <c r="B19" s="8"/>
      <c r="C19" s="8"/>
      <c r="D19" s="8"/>
      <c r="E19" s="8"/>
      <c r="F19" s="8"/>
      <c r="G19" s="8"/>
      <c r="H19" s="7"/>
      <c r="I19" s="7"/>
      <c r="J19" s="7"/>
      <c r="K19" s="7"/>
      <c r="L19" s="7"/>
    </row>
    <row r="20" spans="1:14" x14ac:dyDescent="0.25">
      <c r="A20" s="7"/>
      <c r="B20" s="8"/>
      <c r="C20" s="8"/>
      <c r="D20" s="8"/>
      <c r="E20" s="8"/>
      <c r="F20" s="8"/>
      <c r="G20" s="8"/>
      <c r="H20" s="7"/>
      <c r="I20" s="7"/>
      <c r="J20" s="7"/>
      <c r="K20" s="7"/>
      <c r="L20" s="7"/>
    </row>
    <row r="21" spans="1:14" x14ac:dyDescent="0.25">
      <c r="A21" s="7"/>
      <c r="B21" s="8"/>
      <c r="C21" s="8"/>
      <c r="D21" s="8"/>
      <c r="E21" s="8"/>
      <c r="F21" s="8"/>
      <c r="G21" s="8"/>
      <c r="H21" s="7"/>
      <c r="I21" s="7"/>
      <c r="J21" s="7"/>
      <c r="K21" s="7"/>
      <c r="L21" s="7"/>
    </row>
  </sheetData>
  <mergeCells count="7">
    <mergeCell ref="A18:N18"/>
    <mergeCell ref="J1:L1"/>
    <mergeCell ref="A3:L3"/>
    <mergeCell ref="B4:L4"/>
    <mergeCell ref="A15:N15"/>
    <mergeCell ref="A16:N16"/>
    <mergeCell ref="A17:N17"/>
  </mergeCell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E75BE-4410-43DD-AB41-DD4DF080C883}">
  <sheetPr>
    <tabColor rgb="FFFF0000"/>
  </sheetPr>
  <dimension ref="A1:J14"/>
  <sheetViews>
    <sheetView tabSelected="1" zoomScale="90" zoomScaleNormal="90" workbookViewId="0"/>
  </sheetViews>
  <sheetFormatPr defaultColWidth="9.140625" defaultRowHeight="15.75" x14ac:dyDescent="0.25"/>
  <cols>
    <col min="1" max="1" width="9.140625" style="1"/>
    <col min="2" max="2" width="79.7109375" style="2" customWidth="1"/>
    <col min="3" max="7" width="20.7109375" style="2" customWidth="1"/>
    <col min="8" max="9" width="20.7109375" style="1" customWidth="1"/>
    <col min="10" max="16384" width="9.140625" style="1"/>
  </cols>
  <sheetData>
    <row r="1" spans="1:10" ht="16.5" x14ac:dyDescent="0.25">
      <c r="B1" s="3"/>
      <c r="C1" s="3"/>
      <c r="D1" s="3"/>
      <c r="E1" s="3"/>
      <c r="F1" s="3"/>
      <c r="G1" s="3"/>
      <c r="H1" s="4"/>
      <c r="I1" s="9"/>
    </row>
    <row r="2" spans="1:10" ht="25.5" x14ac:dyDescent="0.35">
      <c r="A2" s="115" t="s">
        <v>32</v>
      </c>
      <c r="B2" s="115"/>
      <c r="C2" s="115"/>
      <c r="D2" s="115"/>
      <c r="E2" s="115"/>
      <c r="F2" s="115"/>
      <c r="G2" s="115"/>
      <c r="H2" s="115"/>
      <c r="I2" s="115"/>
    </row>
    <row r="3" spans="1:10" ht="25.5" x14ac:dyDescent="0.35">
      <c r="B3" s="115" t="s">
        <v>34</v>
      </c>
      <c r="C3" s="115"/>
      <c r="D3" s="115"/>
      <c r="E3" s="115"/>
      <c r="F3" s="115"/>
      <c r="G3" s="115"/>
      <c r="H3" s="115"/>
      <c r="I3" s="115"/>
      <c r="J3" s="115"/>
    </row>
    <row r="4" spans="1:10" ht="16.5" thickBot="1" x14ac:dyDescent="0.3">
      <c r="B4" s="116"/>
      <c r="C4" s="116"/>
      <c r="D4" s="116"/>
      <c r="E4" s="116"/>
      <c r="F4" s="116"/>
      <c r="G4" s="116"/>
      <c r="H4" s="116"/>
      <c r="I4" s="116"/>
    </row>
    <row r="5" spans="1:10" ht="151.5" customHeight="1" thickBot="1" x14ac:dyDescent="0.3">
      <c r="A5" s="89" t="s">
        <v>1</v>
      </c>
      <c r="B5" s="90" t="s">
        <v>15</v>
      </c>
      <c r="C5" s="91" t="s">
        <v>5</v>
      </c>
      <c r="D5" s="91" t="s">
        <v>16</v>
      </c>
      <c r="E5" s="91" t="s">
        <v>18</v>
      </c>
      <c r="F5" s="91" t="s">
        <v>17</v>
      </c>
      <c r="G5" s="100" t="s">
        <v>0</v>
      </c>
      <c r="H5" s="89" t="s">
        <v>2</v>
      </c>
      <c r="I5" s="109" t="s">
        <v>31</v>
      </c>
    </row>
    <row r="6" spans="1:10" ht="16.5" thickBot="1" x14ac:dyDescent="0.3">
      <c r="A6" s="107">
        <v>1</v>
      </c>
      <c r="B6" s="107">
        <v>2</v>
      </c>
      <c r="C6" s="110">
        <v>3</v>
      </c>
      <c r="D6" s="111">
        <v>4</v>
      </c>
      <c r="E6" s="111">
        <v>5</v>
      </c>
      <c r="F6" s="111">
        <v>6</v>
      </c>
      <c r="G6" s="112">
        <v>7</v>
      </c>
      <c r="H6" s="107" t="s">
        <v>6</v>
      </c>
      <c r="I6" s="108">
        <v>9</v>
      </c>
    </row>
    <row r="7" spans="1:10" s="6" customFormat="1" ht="47.25" customHeight="1" x14ac:dyDescent="0.25">
      <c r="A7" s="94">
        <v>1</v>
      </c>
      <c r="B7" s="97" t="s">
        <v>9</v>
      </c>
      <c r="C7" s="99">
        <v>70</v>
      </c>
      <c r="D7" s="88">
        <v>2</v>
      </c>
      <c r="E7" s="88">
        <v>8.5</v>
      </c>
      <c r="F7" s="88">
        <v>1</v>
      </c>
      <c r="G7" s="102">
        <v>15</v>
      </c>
      <c r="H7" s="106">
        <f t="shared" ref="H7:H12" si="0">SUM(C7:G7)</f>
        <v>96.5</v>
      </c>
      <c r="I7" s="104">
        <f t="shared" ref="I7:I12" si="1">H7*7.29</f>
        <v>703.48500000000001</v>
      </c>
      <c r="J7" s="11"/>
    </row>
    <row r="8" spans="1:10" s="6" customFormat="1" ht="47.25" customHeight="1" thickBot="1" x14ac:dyDescent="0.3">
      <c r="A8" s="92">
        <v>2</v>
      </c>
      <c r="B8" s="95" t="s">
        <v>10</v>
      </c>
      <c r="C8" s="98">
        <v>70</v>
      </c>
      <c r="D8" s="87">
        <v>2</v>
      </c>
      <c r="E8" s="87">
        <v>8.5</v>
      </c>
      <c r="F8" s="87">
        <v>1</v>
      </c>
      <c r="G8" s="101">
        <v>0</v>
      </c>
      <c r="H8" s="105">
        <f t="shared" si="0"/>
        <v>81.5</v>
      </c>
      <c r="I8" s="103">
        <f t="shared" si="1"/>
        <v>594.13499999999999</v>
      </c>
      <c r="J8" s="11"/>
    </row>
    <row r="9" spans="1:10" s="6" customFormat="1" ht="47.1" customHeight="1" x14ac:dyDescent="0.25">
      <c r="A9" s="93">
        <v>3</v>
      </c>
      <c r="B9" s="96" t="s">
        <v>11</v>
      </c>
      <c r="C9" s="99">
        <v>49</v>
      </c>
      <c r="D9" s="88">
        <v>2</v>
      </c>
      <c r="E9" s="88">
        <v>10</v>
      </c>
      <c r="F9" s="88">
        <v>1</v>
      </c>
      <c r="G9" s="102">
        <v>15</v>
      </c>
      <c r="H9" s="106">
        <f t="shared" si="0"/>
        <v>77</v>
      </c>
      <c r="I9" s="104">
        <f t="shared" si="1"/>
        <v>561.33000000000004</v>
      </c>
      <c r="J9" s="11"/>
    </row>
    <row r="10" spans="1:10" s="6" customFormat="1" ht="47.1" customHeight="1" thickBot="1" x14ac:dyDescent="0.3">
      <c r="A10" s="92">
        <v>4</v>
      </c>
      <c r="B10" s="95" t="s">
        <v>12</v>
      </c>
      <c r="C10" s="98">
        <v>49</v>
      </c>
      <c r="D10" s="87">
        <v>2</v>
      </c>
      <c r="E10" s="87">
        <v>10</v>
      </c>
      <c r="F10" s="87">
        <v>1</v>
      </c>
      <c r="G10" s="101">
        <v>0</v>
      </c>
      <c r="H10" s="105">
        <f t="shared" si="0"/>
        <v>62</v>
      </c>
      <c r="I10" s="103">
        <f t="shared" si="1"/>
        <v>451.98</v>
      </c>
      <c r="J10" s="11"/>
    </row>
    <row r="11" spans="1:10" s="6" customFormat="1" ht="47.1" customHeight="1" x14ac:dyDescent="0.25">
      <c r="A11" s="94">
        <v>5</v>
      </c>
      <c r="B11" s="97" t="s">
        <v>13</v>
      </c>
      <c r="C11" s="99">
        <v>75</v>
      </c>
      <c r="D11" s="88">
        <v>2</v>
      </c>
      <c r="E11" s="88">
        <v>6</v>
      </c>
      <c r="F11" s="88">
        <v>1</v>
      </c>
      <c r="G11" s="102">
        <v>15</v>
      </c>
      <c r="H11" s="106">
        <f t="shared" si="0"/>
        <v>99</v>
      </c>
      <c r="I11" s="104">
        <f t="shared" si="1"/>
        <v>721.71</v>
      </c>
      <c r="J11" s="11"/>
    </row>
    <row r="12" spans="1:10" s="6" customFormat="1" ht="47.1" customHeight="1" thickBot="1" x14ac:dyDescent="0.3">
      <c r="A12" s="92">
        <v>6</v>
      </c>
      <c r="B12" s="95" t="s">
        <v>14</v>
      </c>
      <c r="C12" s="98">
        <v>75</v>
      </c>
      <c r="D12" s="87">
        <v>2</v>
      </c>
      <c r="E12" s="87">
        <v>6</v>
      </c>
      <c r="F12" s="87">
        <v>1</v>
      </c>
      <c r="G12" s="101">
        <v>0</v>
      </c>
      <c r="H12" s="105">
        <f t="shared" si="0"/>
        <v>84</v>
      </c>
      <c r="I12" s="103">
        <f t="shared" si="1"/>
        <v>612.36</v>
      </c>
      <c r="J12" s="11"/>
    </row>
    <row r="13" spans="1:10" s="86" customFormat="1" ht="118.5" customHeight="1" thickBot="1" x14ac:dyDescent="0.3">
      <c r="A13" s="122" t="s">
        <v>33</v>
      </c>
      <c r="B13" s="123"/>
      <c r="C13" s="123"/>
      <c r="D13" s="123"/>
      <c r="E13" s="123"/>
      <c r="F13" s="123"/>
      <c r="G13" s="123"/>
      <c r="H13" s="123"/>
      <c r="I13" s="124"/>
    </row>
    <row r="14" spans="1:10" ht="52.5" customHeight="1" thickBot="1" x14ac:dyDescent="0.3">
      <c r="A14" s="119" t="s">
        <v>3</v>
      </c>
      <c r="B14" s="120"/>
      <c r="C14" s="120"/>
      <c r="D14" s="120"/>
      <c r="E14" s="120"/>
      <c r="F14" s="120"/>
      <c r="G14" s="120"/>
      <c r="H14" s="120"/>
      <c r="I14" s="121"/>
    </row>
  </sheetData>
  <mergeCells count="5">
    <mergeCell ref="A14:I14"/>
    <mergeCell ref="A2:I2"/>
    <mergeCell ref="B4:I4"/>
    <mergeCell ref="A13:I13"/>
    <mergeCell ref="B3:J3"/>
  </mergeCells>
  <pageMargins left="0.7" right="0.7" top="0.75" bottom="0.75" header="0.3" footer="0.3"/>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IsSysUpdate xmlns="d068b6ee-840b-4ce5-a3c1-a58983f5b64b" xsi:nil="true"/>
    <RegNr xmlns="d068b6ee-840b-4ce5-a3c1-a58983f5b64b">16292</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4.xml><?xml version="1.0" encoding="utf-8"?>
<?mso-contentType ?>
<FormTemplates xmlns="http://schemas.microsoft.com/sharepoint/v3/contenttype/forms">
  <Display>DocumentLibraryForm</Display>
  <Edit>RelatedItemsNewEditForm</Edit>
  <New>RelatedItemsNewEditForm</New>
</FormTemplates>
</file>

<file path=customXml/itemProps1.xml><?xml version="1.0" encoding="utf-8"?>
<ds:datastoreItem xmlns:ds="http://schemas.openxmlformats.org/officeDocument/2006/customXml" ds:itemID="{050A1FDB-0A4A-4D73-BFF9-73F7DEEE7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4D4BDF-4EC6-4DD9-A87B-2E0122DE17E7}">
  <ds:schemaRefs>
    <ds:schemaRef ds:uri="http://schemas.microsoft.com/office/2006/metadata/longProperties"/>
  </ds:schemaRefs>
</ds:datastoreItem>
</file>

<file path=customXml/itemProps3.xml><?xml version="1.0" encoding="utf-8"?>
<ds:datastoreItem xmlns:ds="http://schemas.openxmlformats.org/officeDocument/2006/customXml" ds:itemID="{BA76A4B1-354B-4B38-A985-774A2368F91C}">
  <ds:schemaRefs>
    <ds:schemaRef ds:uri="d068b6ee-840b-4ce5-a3c1-a58983f5b64b"/>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a64a90a-d99c-4130-ba30-10c4724e7bc9"/>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5C79333-C778-47FE-A80B-AF7EE14ED9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Traktehn_vad_progr</vt:lpstr>
      <vt:lpstr>Traktori pēc 1 vienības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Armands Zujevs</cp:lastModifiedBy>
  <cp:lastPrinted>2020-02-03T10:11:25Z</cp:lastPrinted>
  <dcterms:created xsi:type="dcterms:W3CDTF">2010-05-17T04:40:49Z</dcterms:created>
  <dcterms:modified xsi:type="dcterms:W3CDTF">2023-07-18T06:36:59Z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aturesHtml">
    <vt:lpwstr/>
  </property>
  <property fmtid="{D5CDD505-2E9C-101B-9397-08002B2CF9AE}" pid="3" name="ValidationDate">
    <vt:lpwstr/>
  </property>
  <property fmtid="{D5CDD505-2E9C-101B-9397-08002B2CF9AE}" pid="4" name="ValidationStatus">
    <vt:lpwstr/>
  </property>
</Properties>
</file>